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https://sheffieldhallam-my.sharepoint.com/personal/hwbsjh_hallam_shu_ac_uk/Documents/Sheffield Way Relay/Sheffield Way Relay 2025/Results/"/>
    </mc:Choice>
  </mc:AlternateContent>
  <xr:revisionPtr revIDLastSave="0" documentId="8_{43263FEA-FFAD-EA47-95D1-6D426454E499}" xr6:coauthVersionLast="47" xr6:coauthVersionMax="47" xr10:uidLastSave="{00000000-0000-0000-0000-000000000000}"/>
  <bookViews>
    <workbookView xWindow="780" yWindow="1000" windowWidth="27640" windowHeight="16440" xr2:uid="{B21585F5-8031-FC4A-BE0A-554336AEE12F}"/>
  </bookViews>
  <sheets>
    <sheet name="Ranked by time" sheetId="1" r:id="rId1"/>
  </sheets>
  <definedNames>
    <definedName name="_xlnm._FilterDatabase" localSheetId="0" hidden="1">'Ranked by time'!$A$1:$V$32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M34" i="1"/>
  <c r="H33" i="1"/>
  <c r="I33" i="1" s="1"/>
  <c r="J33" i="1" s="1"/>
  <c r="K33" i="1" s="1"/>
  <c r="L33" i="1" s="1"/>
  <c r="O30" i="1"/>
  <c r="O29" i="1"/>
  <c r="O27" i="1"/>
  <c r="Q27" i="1" s="1"/>
  <c r="O26" i="1"/>
  <c r="Q26" i="1" s="1"/>
  <c r="R26" i="1" s="1"/>
  <c r="R27" i="1" s="1"/>
  <c r="O25" i="1"/>
  <c r="Q24" i="1" s="1"/>
  <c r="O24" i="1"/>
  <c r="O23" i="1"/>
  <c r="Q23" i="1" s="1"/>
  <c r="Q22" i="1"/>
  <c r="O22" i="1"/>
  <c r="Q21" i="1" s="1"/>
  <c r="O21" i="1"/>
  <c r="O20" i="1"/>
  <c r="Q19" i="1" s="1"/>
  <c r="O19" i="1"/>
  <c r="O18" i="1"/>
  <c r="Q18" i="1" s="1"/>
  <c r="O17" i="1"/>
  <c r="Q16" i="1" s="1"/>
  <c r="O16" i="1"/>
  <c r="O15" i="1"/>
  <c r="Q13" i="1" s="1"/>
  <c r="L14" i="1"/>
  <c r="K14" i="1"/>
  <c r="J14" i="1"/>
  <c r="I14" i="1"/>
  <c r="H14" i="1"/>
  <c r="O13" i="1"/>
  <c r="Q12" i="1"/>
  <c r="O12" i="1"/>
  <c r="Q11" i="1" s="1"/>
  <c r="R11" i="1" s="1"/>
  <c r="R12" i="1" s="1"/>
  <c r="R13" i="1" s="1"/>
  <c r="O11" i="1"/>
  <c r="O10" i="1"/>
  <c r="O9" i="1"/>
  <c r="Q8" i="1" s="1"/>
  <c r="O8" i="1"/>
  <c r="L7" i="1"/>
  <c r="K7" i="1"/>
  <c r="J7" i="1"/>
  <c r="I7" i="1"/>
  <c r="H7" i="1"/>
  <c r="Q6" i="1"/>
  <c r="O6" i="1"/>
  <c r="O5" i="1"/>
  <c r="Q5" i="1" s="1"/>
  <c r="Q4" i="1"/>
  <c r="O4" i="1"/>
  <c r="Q3" i="1" s="1"/>
  <c r="O3" i="1"/>
  <c r="O2" i="1"/>
  <c r="Q2" i="1" s="1"/>
  <c r="R2" i="1" s="1"/>
  <c r="R3" i="1" s="1"/>
  <c r="R4" i="1" s="1"/>
  <c r="R5" i="1" l="1"/>
  <c r="R6" i="1" s="1"/>
  <c r="R8" i="1" s="1"/>
  <c r="Q15" i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9" i="1"/>
  <c r="Q17" i="1"/>
  <c r="Q20" i="1"/>
  <c r="R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tc={72D8BEAE-4A05-C947-8102-71C7FA96CDBA}</author>
    <author>tc={546DFF28-2F12-454F-BB45-86195CC90184}</author>
  </authors>
  <commentList>
    <comment ref="J28" authorId="0" shapeId="0" xr:uid="{72D8BEAE-4A05-C947-8102-71C7FA96CDBA}">
      <text>
        <t>[Threaded comment]
Your version of Excel allows you to read this threaded comment; however, any edits to it will get removed if the file is opened in a newer version of Excel. Learn more: https://go.microsoft.com/fwlink/?linkid=870924
Comment:
    Leg 3 arrived 14:52. Leg 4 set off 14:31 i.e. 21 mins early</t>
      </text>
    </comment>
    <comment ref="O28" authorId="1" shapeId="0" xr:uid="{546DFF28-2F12-454F-BB45-86195CC9018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Leg 3 arrived Totley 14:52, but leg 4 set off early at 14.31. Extra 21 mins added. Leg 4 arrived Ford 16:23, so extra 2:23 added. Total is 7:43+2:23+21=10:24
</t>
      </text>
    </comment>
  </commentList>
</comments>
</file>

<file path=xl/sharedStrings.xml><?xml version="1.0" encoding="utf-8"?>
<sst xmlns="http://schemas.openxmlformats.org/spreadsheetml/2006/main" count="204" uniqueCount="117">
  <si>
    <t>Name</t>
  </si>
  <si>
    <t>Bib</t>
  </si>
  <si>
    <t>Club</t>
  </si>
  <si>
    <t>Cat</t>
  </si>
  <si>
    <t>WaveName</t>
  </si>
  <si>
    <t>Note</t>
  </si>
  <si>
    <t>Start</t>
  </si>
  <si>
    <t>Wheata Woods</t>
  </si>
  <si>
    <t>Wyming Brook</t>
  </si>
  <si>
    <t>Totley Pavilion</t>
  </si>
  <si>
    <t>Bridge at Ford</t>
  </si>
  <si>
    <t>Finish</t>
  </si>
  <si>
    <t>Result</t>
  </si>
  <si>
    <t>Ford adjustment</t>
  </si>
  <si>
    <t>Adjusted result</t>
  </si>
  <si>
    <t>Difference</t>
  </si>
  <si>
    <t>Captain</t>
  </si>
  <si>
    <t>Totley Foxes</t>
  </si>
  <si>
    <t>15</t>
  </si>
  <si>
    <t>All</t>
  </si>
  <si>
    <t>Open 8.30am</t>
  </si>
  <si>
    <t>First team home</t>
  </si>
  <si>
    <t>Open 1</t>
  </si>
  <si>
    <t>HRRC Mens</t>
  </si>
  <si>
    <t>201</t>
  </si>
  <si>
    <t>Open 2</t>
  </si>
  <si>
    <t>Peak Fell and Trail Crew A</t>
  </si>
  <si>
    <t>1</t>
  </si>
  <si>
    <t>Open 3</t>
  </si>
  <si>
    <t>Totley Spinach</t>
  </si>
  <si>
    <t>8</t>
  </si>
  <si>
    <t>Women (+ Peak Fell Trail Crew B, RRC1, RRC2) 8.00am</t>
  </si>
  <si>
    <t>First women's team home</t>
  </si>
  <si>
    <t>Women 1</t>
  </si>
  <si>
    <t>Steel City Striders Team 1</t>
  </si>
  <si>
    <t>13</t>
  </si>
  <si>
    <t/>
  </si>
  <si>
    <t>Mixed 8.15am</t>
  </si>
  <si>
    <t>First striders team home</t>
  </si>
  <si>
    <t>Mixed 1</t>
  </si>
  <si>
    <t>First strider's team home</t>
  </si>
  <si>
    <t>Totley Badgers</t>
  </si>
  <si>
    <t>16</t>
  </si>
  <si>
    <t>Open 4</t>
  </si>
  <si>
    <t>HRRC Womens A</t>
  </si>
  <si>
    <t>17</t>
  </si>
  <si>
    <t>Set off 8 exactly: SJH button didn't work so adjusted here</t>
  </si>
  <si>
    <t>Women 2</t>
  </si>
  <si>
    <t>Dronfield Running Club</t>
  </si>
  <si>
    <t>No number or official timing</t>
  </si>
  <si>
    <t>Open 5</t>
  </si>
  <si>
    <t>HRRC Mixed A</t>
  </si>
  <si>
    <t>19</t>
  </si>
  <si>
    <t>Mixed 2</t>
  </si>
  <si>
    <t>Joe Harding</t>
  </si>
  <si>
    <t>U98</t>
  </si>
  <si>
    <t>Ultras 6.30am</t>
  </si>
  <si>
    <t>0</t>
  </si>
  <si>
    <t>Ultra 1</t>
  </si>
  <si>
    <t>Steel City Striders Team 2</t>
  </si>
  <si>
    <t>14</t>
  </si>
  <si>
    <t>Mixed 3</t>
  </si>
  <si>
    <t>Second strider's team home</t>
  </si>
  <si>
    <t>Totley Sprouts</t>
  </si>
  <si>
    <t>6</t>
  </si>
  <si>
    <t>Women 3</t>
  </si>
  <si>
    <t>Totley Parsnips</t>
  </si>
  <si>
    <t>5</t>
  </si>
  <si>
    <t>Women 4</t>
  </si>
  <si>
    <t>Valley Hill Runners</t>
  </si>
  <si>
    <t>9</t>
  </si>
  <si>
    <t>Open 6</t>
  </si>
  <si>
    <t>Peak Fell and Trail Crew B (mixed)</t>
  </si>
  <si>
    <t>2</t>
  </si>
  <si>
    <t>set off 6 minutes early</t>
  </si>
  <si>
    <t>Mixed 4</t>
  </si>
  <si>
    <t>Smiley Paces Coffee</t>
  </si>
  <si>
    <t>11</t>
  </si>
  <si>
    <t>Women 5</t>
  </si>
  <si>
    <t>Steve Helmore</t>
  </si>
  <si>
    <t>U99</t>
  </si>
  <si>
    <t>Ultra 2</t>
  </si>
  <si>
    <t>Totley Mushrooms</t>
  </si>
  <si>
    <t>7</t>
  </si>
  <si>
    <t>Women (early) 7.30am</t>
  </si>
  <si>
    <t>set of 1 hour early</t>
  </si>
  <si>
    <t>Women 6</t>
  </si>
  <si>
    <t>RRC1</t>
  </si>
  <si>
    <t>3</t>
  </si>
  <si>
    <t>Set off 23 minutes early</t>
  </si>
  <si>
    <t>Open 7</t>
  </si>
  <si>
    <t>Ten Said Yes (Kimberworth Striders)</t>
  </si>
  <si>
    <t>10</t>
  </si>
  <si>
    <t>Mixed 5</t>
  </si>
  <si>
    <t>HRRC Mixed B</t>
  </si>
  <si>
    <t>20</t>
  </si>
  <si>
    <t>Mixed 6</t>
  </si>
  <si>
    <t>Tom Clifford</t>
  </si>
  <si>
    <t>U95</t>
  </si>
  <si>
    <t>Ultra: self timed</t>
  </si>
  <si>
    <t>Ultra 3</t>
  </si>
  <si>
    <t>HRRC Womens B</t>
  </si>
  <si>
    <t>18</t>
  </si>
  <si>
    <t>Women 7</t>
  </si>
  <si>
    <t>Smiley Paces Cake</t>
  </si>
  <si>
    <t>12</t>
  </si>
  <si>
    <t>Women 8</t>
  </si>
  <si>
    <t>RRC2</t>
  </si>
  <si>
    <t>4</t>
  </si>
  <si>
    <t>Set off 23 minutes early; set off 14.31 Totley; 1.52 for leg 5</t>
  </si>
  <si>
    <t>Open 8</t>
  </si>
  <si>
    <t>Farrah Welch-Turner</t>
  </si>
  <si>
    <t>U97</t>
  </si>
  <si>
    <t>Ultra 4</t>
  </si>
  <si>
    <t>Paul Ridgeway</t>
  </si>
  <si>
    <t>U96</t>
  </si>
  <si>
    <t>Ultra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</si>
</sst>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"/>
  </numFmts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3" borderId="0" xfId="0" applyFill="1"/>
    <xf numFmtId="164" fontId="0" fillId="3" borderId="0" xfId="0" applyNumberFormat="1" applyFill="1"/>
    <xf numFmtId="21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21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21" fontId="0" fillId="4" borderId="0" xfId="0" applyNumberFormat="1" applyFill="1"/>
    <xf numFmtId="164" fontId="1" fillId="0" borderId="0" xfId="0" applyNumberFormat="1" applyFont="1"/>
    <xf numFmtId="21" fontId="0" fillId="0" borderId="0" xfId="0" applyNumberFormat="1"/>
    <xf numFmtId="0" fontId="1" fillId="0" borderId="0" xfId="0" applyFont="1"/>
    <xf numFmtId="0" fontId="0" fillId="2" borderId="0" xfId="0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ake, Steve J" id="{0F0DDE54-527F-A244-B9CF-4C0DCC21060F}" userId="S::hwbsjh@hallam.shu.ac.uk::f9c4eab3-1678-4898-a358-295952f2c3b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8" dT="2025-09-24T11:33:54.00" personId="{0F0DDE54-527F-A244-B9CF-4C0DCC21060F}" id="{72D8BEAE-4A05-C947-8102-71C7FA96CDBA}">
    <text>Leg 3 arrived 14:52. Leg 4 set off 14:31 i.e. 21 mins early</text>
  </threadedComment>
  <threadedComment ref="O28" dT="2025-09-24T11:32:27.46" personId="{0F0DDE54-527F-A244-B9CF-4C0DCC21060F}" id="{546DFF28-2F12-454F-BB45-86195CC90184}">
    <text xml:space="preserve">Leg 3 arrived Totley 14:52, but leg 4 set off early at 14.31. Extra 21 mins added. Leg 4 arrived Ford 16:23, so extra 2:23 added. Total is 7:43+2:23+21=10:24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DC19-4E7F-9E44-BF95-29D91B50E699}">
  <dimension ref="A1:V36"/>
  <sheetViews>
    <sheetView tabSelected="1" zoomScale="120" zoomScaleNormal="120" workbookViewId="0">
      <pane xSplit="1" topLeftCell="F1" activePane="topRight" state="frozen"/>
      <selection pane="topRight" activeCell="F21" sqref="F21"/>
    </sheetView>
  </sheetViews>
  <sheetFormatPr baseColWidth="10" defaultRowHeight="16" x14ac:dyDescent="0.2"/>
  <cols>
    <col min="1" max="1" width="36.83203125" customWidth="1"/>
    <col min="5" max="5" width="52.83203125" customWidth="1"/>
    <col min="6" max="6" width="23.83203125" customWidth="1"/>
    <col min="7" max="7" width="11.83203125" customWidth="1"/>
    <col min="8" max="9" width="13.83203125" customWidth="1"/>
    <col min="10" max="10" width="16.83203125" customWidth="1"/>
    <col min="11" max="11" width="15.83203125" customWidth="1"/>
    <col min="12" max="12" width="11.83203125" customWidth="1"/>
    <col min="13" max="13" width="12.83203125" customWidth="1"/>
    <col min="15" max="16" width="15.83203125" style="15" customWidth="1"/>
    <col min="17" max="18" width="15.83203125" customWidth="1"/>
    <col min="19" max="19" width="18.83203125" customWidth="1"/>
  </cols>
  <sheetData>
    <row r="1" spans="1:22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/>
      <c r="Q1" s="1" t="s">
        <v>15</v>
      </c>
      <c r="S1" s="1" t="s">
        <v>16</v>
      </c>
    </row>
    <row r="2" spans="1:22" x14ac:dyDescent="0.2">
      <c r="A2" s="3" t="s">
        <v>17</v>
      </c>
      <c r="B2" s="3" t="s">
        <v>18</v>
      </c>
      <c r="C2" s="3" t="s">
        <v>2</v>
      </c>
      <c r="D2" s="3" t="s">
        <v>19</v>
      </c>
      <c r="E2" s="3" t="s">
        <v>20</v>
      </c>
      <c r="F2" s="3" t="s">
        <v>21</v>
      </c>
      <c r="G2" s="4">
        <v>0.35416898148148152</v>
      </c>
      <c r="H2" s="4">
        <v>0.40526736111111111</v>
      </c>
      <c r="I2" s="4">
        <v>0.45930902777777782</v>
      </c>
      <c r="J2" s="4">
        <v>0.50882754629629623</v>
      </c>
      <c r="K2" s="4">
        <v>0.55474768518518514</v>
      </c>
      <c r="L2" s="4">
        <v>0.59929629629629622</v>
      </c>
      <c r="M2" s="4">
        <v>0.24512731481481481</v>
      </c>
      <c r="N2" s="4"/>
      <c r="O2" s="5">
        <f>M2+N2</f>
        <v>0.24512731481481481</v>
      </c>
      <c r="P2" s="6" t="s">
        <v>22</v>
      </c>
      <c r="Q2" s="7">
        <f t="shared" ref="Q2:Q9" si="0">O3-O2</f>
        <v>3.1011574074074066E-2</v>
      </c>
      <c r="R2" s="7">
        <f>Q2</f>
        <v>3.1011574074074066E-2</v>
      </c>
      <c r="S2" s="3" t="s">
        <v>21</v>
      </c>
      <c r="T2" s="3"/>
      <c r="U2" s="8"/>
    </row>
    <row r="3" spans="1:22" x14ac:dyDescent="0.2">
      <c r="A3" t="s">
        <v>23</v>
      </c>
      <c r="B3" t="s">
        <v>24</v>
      </c>
      <c r="C3" t="s">
        <v>2</v>
      </c>
      <c r="D3" t="s">
        <v>19</v>
      </c>
      <c r="E3" t="s">
        <v>20</v>
      </c>
      <c r="G3" s="7">
        <v>0.35416898148148152</v>
      </c>
      <c r="H3" s="7">
        <v>0.40670486111111115</v>
      </c>
      <c r="I3" s="7">
        <v>0.50580671296296298</v>
      </c>
      <c r="J3" s="7">
        <v>0.53076157407407409</v>
      </c>
      <c r="K3" s="7">
        <v>0.58112615740740747</v>
      </c>
      <c r="L3" s="7">
        <v>0.63030787037037039</v>
      </c>
      <c r="M3" s="7">
        <v>0.27613888888888888</v>
      </c>
      <c r="N3" s="7"/>
      <c r="O3" s="5">
        <f t="shared" ref="O3:O30" si="1">M3+N3</f>
        <v>0.27613888888888888</v>
      </c>
      <c r="P3" s="6" t="s">
        <v>25</v>
      </c>
      <c r="Q3" s="7">
        <f t="shared" si="0"/>
        <v>1.7101851851851813E-2</v>
      </c>
      <c r="R3" s="7">
        <f t="shared" ref="R3:R9" si="2">R2+Q3</f>
        <v>4.8113425925925879E-2</v>
      </c>
    </row>
    <row r="4" spans="1:22" x14ac:dyDescent="0.2">
      <c r="A4" t="s">
        <v>26</v>
      </c>
      <c r="B4" t="s">
        <v>27</v>
      </c>
      <c r="C4" t="s">
        <v>2</v>
      </c>
      <c r="D4" t="s">
        <v>19</v>
      </c>
      <c r="E4" t="s">
        <v>20</v>
      </c>
      <c r="G4" s="7">
        <v>0.35416898148148152</v>
      </c>
      <c r="H4" s="7">
        <v>0.40397222222222218</v>
      </c>
      <c r="I4" s="7">
        <v>0.4702013888888889</v>
      </c>
      <c r="J4" s="7">
        <v>0.53947569444444443</v>
      </c>
      <c r="K4" s="7">
        <v>0.59529398148148149</v>
      </c>
      <c r="L4" s="7">
        <v>0.63544907407407414</v>
      </c>
      <c r="M4" s="7">
        <v>0.28128009259259257</v>
      </c>
      <c r="N4" s="7">
        <v>1.1960648148148123E-2</v>
      </c>
      <c r="O4" s="5">
        <f t="shared" si="1"/>
        <v>0.29324074074074069</v>
      </c>
      <c r="P4" s="6" t="s">
        <v>28</v>
      </c>
      <c r="Q4" s="7">
        <f t="shared" si="0"/>
        <v>3.5416666666671093E-4</v>
      </c>
      <c r="R4" s="7">
        <f t="shared" si="2"/>
        <v>4.846759259259259E-2</v>
      </c>
    </row>
    <row r="5" spans="1:22" x14ac:dyDescent="0.2">
      <c r="A5" s="3" t="s">
        <v>29</v>
      </c>
      <c r="B5" s="3" t="s">
        <v>30</v>
      </c>
      <c r="C5" s="3" t="s">
        <v>2</v>
      </c>
      <c r="D5" s="3" t="s">
        <v>19</v>
      </c>
      <c r="E5" s="3" t="s">
        <v>31</v>
      </c>
      <c r="F5" s="3" t="s">
        <v>32</v>
      </c>
      <c r="G5" s="4">
        <v>0.33333333333333331</v>
      </c>
      <c r="H5" s="4">
        <v>0.39016898148148149</v>
      </c>
      <c r="I5" s="4">
        <v>0.45369675925925929</v>
      </c>
      <c r="J5" s="4">
        <v>0.51448726851851845</v>
      </c>
      <c r="K5" s="4">
        <v>0.57226967592592592</v>
      </c>
      <c r="L5" s="4">
        <v>0.62705092592592593</v>
      </c>
      <c r="M5" s="4">
        <v>0.2935949074074074</v>
      </c>
      <c r="N5" s="4">
        <v>0</v>
      </c>
      <c r="O5" s="5">
        <f t="shared" si="1"/>
        <v>0.2935949074074074</v>
      </c>
      <c r="P5" s="6" t="s">
        <v>33</v>
      </c>
      <c r="Q5" s="7">
        <f t="shared" si="0"/>
        <v>4.002314814814778E-3</v>
      </c>
      <c r="R5" s="7">
        <f t="shared" si="2"/>
        <v>5.2469907407407368E-2</v>
      </c>
      <c r="S5" s="3" t="s">
        <v>32</v>
      </c>
      <c r="T5" s="3"/>
      <c r="U5" s="8"/>
    </row>
    <row r="6" spans="1:22" s="9" customFormat="1" x14ac:dyDescent="0.2">
      <c r="A6" s="9" t="s">
        <v>34</v>
      </c>
      <c r="B6" s="9" t="s">
        <v>35</v>
      </c>
      <c r="C6" s="9" t="s">
        <v>36</v>
      </c>
      <c r="D6" s="9" t="s">
        <v>19</v>
      </c>
      <c r="E6" s="9" t="s">
        <v>37</v>
      </c>
      <c r="F6" s="9" t="s">
        <v>38</v>
      </c>
      <c r="G6" s="10">
        <v>0.34379976851851851</v>
      </c>
      <c r="H6" s="10">
        <v>0.40433101851851849</v>
      </c>
      <c r="I6" s="10">
        <v>0.46748726851851852</v>
      </c>
      <c r="J6" s="10">
        <v>0.52466319444444443</v>
      </c>
      <c r="K6" s="10">
        <v>0.5873321759259259</v>
      </c>
      <c r="L6" s="10">
        <v>0.6373981481481481</v>
      </c>
      <c r="M6" s="10">
        <v>0.29359837962962965</v>
      </c>
      <c r="N6" s="10">
        <v>3.9988425925925331E-3</v>
      </c>
      <c r="O6" s="11">
        <f t="shared" si="1"/>
        <v>0.29759722222222218</v>
      </c>
      <c r="P6" s="10" t="s">
        <v>39</v>
      </c>
      <c r="Q6" s="10">
        <f>O8-O6</f>
        <v>1.1471064814814858E-2</v>
      </c>
      <c r="R6" s="10">
        <f t="shared" si="2"/>
        <v>6.3940972222222225E-2</v>
      </c>
      <c r="S6" s="9" t="s">
        <v>40</v>
      </c>
    </row>
    <row r="7" spans="1:22" x14ac:dyDescent="0.2">
      <c r="G7" s="7"/>
      <c r="H7" s="12">
        <f>H6-G6</f>
        <v>6.0531249999999981E-2</v>
      </c>
      <c r="I7" s="12">
        <f t="shared" ref="I7:K7" si="3">I6-H6</f>
        <v>6.3156250000000025E-2</v>
      </c>
      <c r="J7" s="12">
        <f t="shared" si="3"/>
        <v>5.7175925925925908E-2</v>
      </c>
      <c r="K7" s="12">
        <f t="shared" si="3"/>
        <v>6.2668981481481478E-2</v>
      </c>
      <c r="L7" s="12">
        <f>L6-N7</f>
        <v>5.4064814814814732E-2</v>
      </c>
      <c r="M7" s="7"/>
      <c r="N7" s="7">
        <v>0.58333333333333337</v>
      </c>
      <c r="O7" s="13"/>
      <c r="P7" s="7"/>
      <c r="Q7" s="7"/>
      <c r="R7" s="7"/>
    </row>
    <row r="8" spans="1:22" x14ac:dyDescent="0.2">
      <c r="A8" t="s">
        <v>41</v>
      </c>
      <c r="B8" t="s">
        <v>42</v>
      </c>
      <c r="C8" t="s">
        <v>2</v>
      </c>
      <c r="D8" t="s">
        <v>19</v>
      </c>
      <c r="E8" t="s">
        <v>20</v>
      </c>
      <c r="G8" s="7">
        <v>0.35416898148148152</v>
      </c>
      <c r="H8" s="7">
        <v>0.42237731481481483</v>
      </c>
      <c r="I8" s="7">
        <v>0.48298611111111112</v>
      </c>
      <c r="J8" s="7">
        <v>0.54606250000000001</v>
      </c>
      <c r="K8" s="7">
        <v>0.6088541666666667</v>
      </c>
      <c r="L8" s="7">
        <v>0.63771643518518517</v>
      </c>
      <c r="M8" s="7">
        <v>0.28354745370370371</v>
      </c>
      <c r="N8" s="7">
        <v>2.5520833333333326E-2</v>
      </c>
      <c r="O8" s="5">
        <f t="shared" si="1"/>
        <v>0.30906828703703704</v>
      </c>
      <c r="P8" s="6" t="s">
        <v>43</v>
      </c>
      <c r="Q8" s="7">
        <f t="shared" si="0"/>
        <v>4.0949074074074221E-3</v>
      </c>
      <c r="R8" s="7">
        <f>R6+Q8</f>
        <v>6.8035879629629648E-2</v>
      </c>
    </row>
    <row r="9" spans="1:22" x14ac:dyDescent="0.2">
      <c r="A9" t="s">
        <v>44</v>
      </c>
      <c r="B9" t="s">
        <v>45</v>
      </c>
      <c r="C9" t="s">
        <v>2</v>
      </c>
      <c r="D9" t="s">
        <v>19</v>
      </c>
      <c r="E9" t="s">
        <v>31</v>
      </c>
      <c r="F9" t="s">
        <v>46</v>
      </c>
      <c r="G9" s="7">
        <v>0.33333333333333331</v>
      </c>
      <c r="H9" s="7">
        <v>0.39848148148148149</v>
      </c>
      <c r="I9" s="7">
        <v>0.45946064814814819</v>
      </c>
      <c r="J9" s="7">
        <v>0.56026041666666671</v>
      </c>
      <c r="K9" s="7">
        <v>0.58447222222222228</v>
      </c>
      <c r="L9" s="7">
        <v>0.64548032407407407</v>
      </c>
      <c r="M9" s="7">
        <v>0.31202430555555555</v>
      </c>
      <c r="N9" s="7">
        <v>1.1388888888889115E-3</v>
      </c>
      <c r="O9" s="5">
        <f t="shared" si="1"/>
        <v>0.31316319444444446</v>
      </c>
      <c r="P9" s="6" t="s">
        <v>47</v>
      </c>
      <c r="Q9" s="7">
        <f t="shared" si="0"/>
        <v>2.1145833333333086E-3</v>
      </c>
      <c r="R9" s="7">
        <f t="shared" si="2"/>
        <v>7.0150462962962956E-2</v>
      </c>
    </row>
    <row r="10" spans="1:22" x14ac:dyDescent="0.2">
      <c r="A10" t="s">
        <v>48</v>
      </c>
      <c r="B10">
        <v>999</v>
      </c>
      <c r="E10" t="s">
        <v>20</v>
      </c>
      <c r="F10" t="s">
        <v>49</v>
      </c>
      <c r="G10" s="7">
        <v>0.33333333333333331</v>
      </c>
      <c r="H10" s="7">
        <v>0.39166666666666666</v>
      </c>
      <c r="I10" s="7">
        <v>0.46111111111111114</v>
      </c>
      <c r="J10" s="7">
        <v>0.53402777777777777</v>
      </c>
      <c r="K10" s="7">
        <v>0.58680555555555558</v>
      </c>
      <c r="L10" s="7">
        <v>0.64861111111111114</v>
      </c>
      <c r="M10" s="7">
        <v>0.31527777777777777</v>
      </c>
      <c r="O10" s="5">
        <f t="shared" si="1"/>
        <v>0.31527777777777777</v>
      </c>
      <c r="P10" s="6" t="s">
        <v>50</v>
      </c>
    </row>
    <row r="11" spans="1:22" x14ac:dyDescent="0.2">
      <c r="A11" t="s">
        <v>51</v>
      </c>
      <c r="B11" t="s">
        <v>52</v>
      </c>
      <c r="C11" t="s">
        <v>36</v>
      </c>
      <c r="D11" t="s">
        <v>19</v>
      </c>
      <c r="E11" t="s">
        <v>37</v>
      </c>
      <c r="F11" t="s">
        <v>36</v>
      </c>
      <c r="G11" s="7">
        <v>0.34379976851851851</v>
      </c>
      <c r="H11" s="7">
        <v>0.40797453703703701</v>
      </c>
      <c r="I11" s="7">
        <v>0.47176736111111106</v>
      </c>
      <c r="J11" s="7">
        <v>0.55144907407407406</v>
      </c>
      <c r="K11" s="7">
        <v>0.60832175925925924</v>
      </c>
      <c r="L11" s="7">
        <v>0.64048032407407407</v>
      </c>
      <c r="M11" s="7">
        <v>0.29668055555555556</v>
      </c>
      <c r="N11" s="7">
        <v>2.4988425925925872E-2</v>
      </c>
      <c r="O11" s="5">
        <f t="shared" si="1"/>
        <v>0.32166898148148143</v>
      </c>
      <c r="P11" s="6" t="s">
        <v>53</v>
      </c>
      <c r="Q11" s="7">
        <f t="shared" ref="Q11:Q24" si="4">O12-O11</f>
        <v>3.5243055555556069E-3</v>
      </c>
      <c r="R11" s="7">
        <f t="shared" ref="R11:R24" si="5">R10+Q11</f>
        <v>3.5243055555556069E-3</v>
      </c>
    </row>
    <row r="12" spans="1:22" x14ac:dyDescent="0.2">
      <c r="A12" t="s">
        <v>54</v>
      </c>
      <c r="B12" t="s">
        <v>55</v>
      </c>
      <c r="C12" t="s">
        <v>36</v>
      </c>
      <c r="D12" t="s">
        <v>19</v>
      </c>
      <c r="E12" t="s">
        <v>56</v>
      </c>
      <c r="F12" t="s">
        <v>36</v>
      </c>
      <c r="G12" s="7">
        <v>0.27509722222222222</v>
      </c>
      <c r="H12" s="7">
        <v>0</v>
      </c>
      <c r="I12" s="7">
        <v>0</v>
      </c>
      <c r="J12" s="7">
        <v>0</v>
      </c>
      <c r="K12" s="7">
        <v>0.53596990740740746</v>
      </c>
      <c r="L12" s="7">
        <v>0.6002905092592592</v>
      </c>
      <c r="M12" s="7">
        <v>0.32519328703703704</v>
      </c>
      <c r="N12" t="s">
        <v>57</v>
      </c>
      <c r="O12" s="5">
        <f t="shared" si="1"/>
        <v>0.32519328703703704</v>
      </c>
      <c r="P12" s="6" t="s">
        <v>58</v>
      </c>
      <c r="Q12" s="7">
        <f t="shared" si="4"/>
        <v>5.7326388888888635E-3</v>
      </c>
      <c r="R12" s="7">
        <f t="shared" si="5"/>
        <v>9.2569444444444704E-3</v>
      </c>
    </row>
    <row r="13" spans="1:22" s="9" customFormat="1" x14ac:dyDescent="0.2">
      <c r="A13" s="9" t="s">
        <v>59</v>
      </c>
      <c r="B13" s="9" t="s">
        <v>60</v>
      </c>
      <c r="C13" s="9" t="s">
        <v>36</v>
      </c>
      <c r="D13" s="9" t="s">
        <v>19</v>
      </c>
      <c r="E13" s="9" t="s">
        <v>37</v>
      </c>
      <c r="F13" s="9" t="s">
        <v>36</v>
      </c>
      <c r="G13" s="10">
        <v>0.34379976851851851</v>
      </c>
      <c r="H13" s="10">
        <v>0.41126273148148146</v>
      </c>
      <c r="I13" s="10">
        <v>0.47845601851851849</v>
      </c>
      <c r="J13" s="10">
        <v>0.55211226851851847</v>
      </c>
      <c r="K13" s="10">
        <v>0.61247916666666669</v>
      </c>
      <c r="L13" s="10">
        <v>0.6455798611111111</v>
      </c>
      <c r="M13" s="10">
        <v>0.30178009259259259</v>
      </c>
      <c r="N13" s="10">
        <v>2.9145833333333315E-2</v>
      </c>
      <c r="O13" s="11">
        <f t="shared" si="1"/>
        <v>0.3309259259259259</v>
      </c>
      <c r="P13" s="10" t="s">
        <v>61</v>
      </c>
      <c r="Q13" s="10">
        <f>O15-O13</f>
        <v>8.9386574074074576E-3</v>
      </c>
      <c r="R13" s="10">
        <f t="shared" si="5"/>
        <v>1.8195601851851928E-2</v>
      </c>
      <c r="S13" s="9" t="s">
        <v>62</v>
      </c>
    </row>
    <row r="14" spans="1:22" s="9" customFormat="1" x14ac:dyDescent="0.2">
      <c r="A14"/>
      <c r="B14"/>
      <c r="C14"/>
      <c r="D14"/>
      <c r="E14"/>
      <c r="F14"/>
      <c r="G14" s="7"/>
      <c r="H14" s="12">
        <f>H13-G13</f>
        <v>6.7462962962962947E-2</v>
      </c>
      <c r="I14" s="12">
        <f t="shared" ref="I14:K14" si="6">I13-H13</f>
        <v>6.7193287037037031E-2</v>
      </c>
      <c r="J14" s="12">
        <f t="shared" si="6"/>
        <v>7.3656249999999979E-2</v>
      </c>
      <c r="K14" s="12">
        <f t="shared" si="6"/>
        <v>6.0366898148148218E-2</v>
      </c>
      <c r="L14" s="12">
        <f>L13-N14</f>
        <v>6.2246527777777727E-2</v>
      </c>
      <c r="M14" s="7"/>
      <c r="N14" s="7">
        <v>0.58333333333333337</v>
      </c>
      <c r="O14" s="11"/>
      <c r="P14" s="10"/>
      <c r="Q14" s="10"/>
      <c r="R14" s="10"/>
    </row>
    <row r="15" spans="1:22" s="14" customFormat="1" x14ac:dyDescent="0.2">
      <c r="A15" t="s">
        <v>63</v>
      </c>
      <c r="B15" t="s">
        <v>64</v>
      </c>
      <c r="C15" t="s">
        <v>2</v>
      </c>
      <c r="D15" t="s">
        <v>19</v>
      </c>
      <c r="E15" t="s">
        <v>31</v>
      </c>
      <c r="F15" t="s">
        <v>46</v>
      </c>
      <c r="G15" s="7">
        <v>0.33333333333333331</v>
      </c>
      <c r="H15" s="7">
        <v>0.40007291666666672</v>
      </c>
      <c r="I15" s="7">
        <v>0.46983680555555557</v>
      </c>
      <c r="J15" s="7">
        <v>0.53828703703703706</v>
      </c>
      <c r="K15" s="7">
        <v>0.61643287037037042</v>
      </c>
      <c r="L15" s="7">
        <v>0.64022106481481478</v>
      </c>
      <c r="M15" s="7">
        <v>0.30676504629629631</v>
      </c>
      <c r="N15" s="7">
        <v>3.3099537037037052E-2</v>
      </c>
      <c r="O15" s="5">
        <f t="shared" si="1"/>
        <v>0.33986458333333336</v>
      </c>
      <c r="P15" s="6" t="s">
        <v>65</v>
      </c>
      <c r="Q15" s="7">
        <f t="shared" si="4"/>
        <v>1.5166666666666606E-2</v>
      </c>
      <c r="R15" s="7">
        <f>R13+Q15</f>
        <v>3.3362268518518534E-2</v>
      </c>
      <c r="S15"/>
      <c r="T15"/>
      <c r="U15"/>
      <c r="V15"/>
    </row>
    <row r="16" spans="1:22" x14ac:dyDescent="0.2">
      <c r="A16" t="s">
        <v>66</v>
      </c>
      <c r="B16" t="s">
        <v>67</v>
      </c>
      <c r="C16" t="s">
        <v>2</v>
      </c>
      <c r="D16" t="s">
        <v>19</v>
      </c>
      <c r="E16" t="s">
        <v>31</v>
      </c>
      <c r="F16" t="s">
        <v>46</v>
      </c>
      <c r="G16" s="7">
        <v>0.33333333333333331</v>
      </c>
      <c r="H16" s="7">
        <v>0.40802199074074075</v>
      </c>
      <c r="I16" s="7">
        <v>0.48594907407407406</v>
      </c>
      <c r="J16" s="7">
        <v>0.55858796296296298</v>
      </c>
      <c r="K16" s="7">
        <v>0.62620949074074073</v>
      </c>
      <c r="L16" s="7">
        <v>0.64561111111111114</v>
      </c>
      <c r="M16" s="7">
        <v>0.31215509259259261</v>
      </c>
      <c r="N16" s="7">
        <v>4.2876157407407356E-2</v>
      </c>
      <c r="O16" s="5">
        <f t="shared" si="1"/>
        <v>0.35503124999999996</v>
      </c>
      <c r="P16" s="6" t="s">
        <v>68</v>
      </c>
      <c r="Q16" s="7">
        <f t="shared" si="4"/>
        <v>6.8287037037095821E-5</v>
      </c>
      <c r="R16" s="7">
        <f t="shared" si="5"/>
        <v>3.343055555555563E-2</v>
      </c>
      <c r="U16" s="14"/>
      <c r="V16" s="14"/>
    </row>
    <row r="17" spans="1:22" x14ac:dyDescent="0.2">
      <c r="A17" t="s">
        <v>69</v>
      </c>
      <c r="B17" t="s">
        <v>70</v>
      </c>
      <c r="C17" t="s">
        <v>36</v>
      </c>
      <c r="D17" t="s">
        <v>19</v>
      </c>
      <c r="E17" t="s">
        <v>20</v>
      </c>
      <c r="F17" t="s">
        <v>36</v>
      </c>
      <c r="G17" s="7">
        <v>0.35416898148148152</v>
      </c>
      <c r="H17" s="7">
        <v>0.42567361111111107</v>
      </c>
      <c r="I17" s="7">
        <v>0.48791898148148144</v>
      </c>
      <c r="J17" s="7">
        <v>0.5625775462962963</v>
      </c>
      <c r="K17" s="7">
        <v>0.63533217592592595</v>
      </c>
      <c r="L17" s="7">
        <v>0.65726967592592589</v>
      </c>
      <c r="M17" s="7">
        <v>0.30310069444444449</v>
      </c>
      <c r="N17" s="7">
        <v>5.1998842592592576E-2</v>
      </c>
      <c r="O17" s="5">
        <f t="shared" si="1"/>
        <v>0.35509953703703706</v>
      </c>
      <c r="P17" s="6" t="s">
        <v>71</v>
      </c>
      <c r="Q17" s="7">
        <f t="shared" si="4"/>
        <v>3.9120370370360202E-4</v>
      </c>
      <c r="R17" s="7">
        <f t="shared" si="5"/>
        <v>3.3821759259259232E-2</v>
      </c>
    </row>
    <row r="18" spans="1:22" s="3" customFormat="1" x14ac:dyDescent="0.2">
      <c r="A18" t="s">
        <v>72</v>
      </c>
      <c r="B18" t="s">
        <v>73</v>
      </c>
      <c r="C18" t="s">
        <v>36</v>
      </c>
      <c r="D18" t="s">
        <v>19</v>
      </c>
      <c r="E18" t="s">
        <v>31</v>
      </c>
      <c r="F18" t="s">
        <v>74</v>
      </c>
      <c r="G18" s="7">
        <v>0.34283796296296298</v>
      </c>
      <c r="H18" s="7">
        <v>0.41224305555555557</v>
      </c>
      <c r="I18" s="7">
        <v>0.49193518518518514</v>
      </c>
      <c r="J18" s="7">
        <v>0.56729976851851849</v>
      </c>
      <c r="K18" s="7">
        <v>0.62968981481481479</v>
      </c>
      <c r="L18" s="7">
        <v>0.65197222222222229</v>
      </c>
      <c r="M18" s="7">
        <v>0.30913425925925925</v>
      </c>
      <c r="N18" s="7">
        <v>4.6356481481481415E-2</v>
      </c>
      <c r="O18" s="5">
        <f t="shared" si="1"/>
        <v>0.35549074074074066</v>
      </c>
      <c r="P18" s="6" t="s">
        <v>75</v>
      </c>
      <c r="Q18" s="7">
        <f t="shared" si="4"/>
        <v>4.0821759259259682E-3</v>
      </c>
      <c r="R18" s="7">
        <f t="shared" si="5"/>
        <v>3.79039351851852E-2</v>
      </c>
      <c r="S18" s="13"/>
      <c r="T18"/>
      <c r="U18"/>
      <c r="V18"/>
    </row>
    <row r="19" spans="1:22" x14ac:dyDescent="0.2">
      <c r="A19" t="s">
        <v>76</v>
      </c>
      <c r="B19" t="s">
        <v>77</v>
      </c>
      <c r="C19" t="s">
        <v>36</v>
      </c>
      <c r="D19" t="s">
        <v>19</v>
      </c>
      <c r="E19" t="s">
        <v>31</v>
      </c>
      <c r="F19" t="s">
        <v>36</v>
      </c>
      <c r="G19" s="7">
        <v>0.33333333333333331</v>
      </c>
      <c r="H19" s="7">
        <v>0.39771759259259265</v>
      </c>
      <c r="I19" s="7">
        <v>0.48104976851851849</v>
      </c>
      <c r="J19" s="7">
        <v>0.52816087962962965</v>
      </c>
      <c r="K19" s="7">
        <v>0.62592708333333336</v>
      </c>
      <c r="L19" s="7">
        <v>0.65043518518518517</v>
      </c>
      <c r="M19" s="7">
        <v>0.31697916666666665</v>
      </c>
      <c r="N19" s="7">
        <v>4.2593749999999986E-2</v>
      </c>
      <c r="O19" s="5">
        <f t="shared" si="1"/>
        <v>0.35957291666666663</v>
      </c>
      <c r="P19" s="6" t="s">
        <v>78</v>
      </c>
      <c r="Q19" s="7">
        <f t="shared" si="4"/>
        <v>1.1261574074074576E-3</v>
      </c>
      <c r="R19" s="7">
        <f t="shared" si="5"/>
        <v>3.9030092592592658E-2</v>
      </c>
      <c r="U19" s="3"/>
      <c r="V19" s="3"/>
    </row>
    <row r="20" spans="1:22" x14ac:dyDescent="0.2">
      <c r="A20" t="s">
        <v>79</v>
      </c>
      <c r="B20" t="s">
        <v>80</v>
      </c>
      <c r="C20" t="s">
        <v>2</v>
      </c>
      <c r="D20" t="s">
        <v>19</v>
      </c>
      <c r="E20" t="s">
        <v>56</v>
      </c>
      <c r="G20" s="7">
        <v>0.27509722222222222</v>
      </c>
      <c r="H20" s="7"/>
      <c r="I20" s="7"/>
      <c r="J20" s="7">
        <v>0.48674305555555553</v>
      </c>
      <c r="K20" s="7">
        <v>0.56230208333333331</v>
      </c>
      <c r="L20" s="7">
        <v>0.6357962962962963</v>
      </c>
      <c r="M20" s="7">
        <v>0.36069907407407409</v>
      </c>
      <c r="O20" s="5">
        <f t="shared" si="1"/>
        <v>0.36069907407407409</v>
      </c>
      <c r="P20" s="6" t="s">
        <v>81</v>
      </c>
      <c r="Q20" s="7">
        <f t="shared" si="4"/>
        <v>6.871527777777775E-3</v>
      </c>
      <c r="R20" s="7">
        <f t="shared" si="5"/>
        <v>4.5901620370370433E-2</v>
      </c>
    </row>
    <row r="21" spans="1:22" x14ac:dyDescent="0.2">
      <c r="A21" t="s">
        <v>82</v>
      </c>
      <c r="B21" t="s">
        <v>83</v>
      </c>
      <c r="C21" t="s">
        <v>2</v>
      </c>
      <c r="D21" t="s">
        <v>19</v>
      </c>
      <c r="E21" t="s">
        <v>84</v>
      </c>
      <c r="F21" t="s">
        <v>85</v>
      </c>
      <c r="G21" s="7">
        <v>0.31193865740740739</v>
      </c>
      <c r="H21" s="7">
        <v>0.38746180555555554</v>
      </c>
      <c r="I21" s="7">
        <v>0.46526273148148145</v>
      </c>
      <c r="J21" s="7">
        <v>0.540505787037037</v>
      </c>
      <c r="K21" s="7">
        <v>0.6041030092592593</v>
      </c>
      <c r="L21" s="7">
        <v>0.65873958333333327</v>
      </c>
      <c r="M21" s="7">
        <v>0.34680092592592593</v>
      </c>
      <c r="N21" s="7">
        <v>2.0769675925925934E-2</v>
      </c>
      <c r="O21" s="5">
        <f t="shared" si="1"/>
        <v>0.36757060185185186</v>
      </c>
      <c r="P21" s="6" t="s">
        <v>86</v>
      </c>
      <c r="Q21" s="7">
        <f t="shared" si="4"/>
        <v>4.2152777777777484E-3</v>
      </c>
      <c r="R21" s="7">
        <f t="shared" si="5"/>
        <v>5.0116898148148181E-2</v>
      </c>
    </row>
    <row r="22" spans="1:22" x14ac:dyDescent="0.2">
      <c r="A22" t="s">
        <v>87</v>
      </c>
      <c r="B22" t="s">
        <v>88</v>
      </c>
      <c r="C22" t="s">
        <v>36</v>
      </c>
      <c r="D22" t="s">
        <v>19</v>
      </c>
      <c r="E22" t="s">
        <v>31</v>
      </c>
      <c r="F22" t="s">
        <v>89</v>
      </c>
      <c r="G22" s="7">
        <v>0.33812500000000001</v>
      </c>
      <c r="H22" s="7">
        <v>0.43289120370370376</v>
      </c>
      <c r="I22" s="7">
        <v>0</v>
      </c>
      <c r="J22" s="7">
        <v>0.56211342592592595</v>
      </c>
      <c r="K22" s="7">
        <v>0.6334953703703704</v>
      </c>
      <c r="L22" s="7">
        <v>0.65974884259259259</v>
      </c>
      <c r="M22" s="7">
        <v>0.32162384259259258</v>
      </c>
      <c r="N22" s="7">
        <v>5.0162037037037033E-2</v>
      </c>
      <c r="O22" s="5">
        <f t="shared" si="1"/>
        <v>0.37178587962962961</v>
      </c>
      <c r="P22" s="6" t="s">
        <v>90</v>
      </c>
      <c r="Q22" s="7">
        <f t="shared" si="4"/>
        <v>1.3275462962962781E-3</v>
      </c>
      <c r="R22" s="7">
        <f t="shared" si="5"/>
        <v>5.1444444444444459E-2</v>
      </c>
    </row>
    <row r="23" spans="1:22" x14ac:dyDescent="0.2">
      <c r="A23" t="s">
        <v>91</v>
      </c>
      <c r="B23" t="s">
        <v>92</v>
      </c>
      <c r="C23" t="s">
        <v>2</v>
      </c>
      <c r="D23" t="s">
        <v>19</v>
      </c>
      <c r="E23" t="s">
        <v>37</v>
      </c>
      <c r="G23" s="7">
        <v>0.34379976851851851</v>
      </c>
      <c r="H23" s="7">
        <v>0.41824189814814811</v>
      </c>
      <c r="I23" s="7">
        <v>0.4802372685185185</v>
      </c>
      <c r="J23" s="7">
        <v>0.56973148148148156</v>
      </c>
      <c r="K23" s="7">
        <v>0.6427835648148148</v>
      </c>
      <c r="L23" s="7">
        <v>0.65746296296296303</v>
      </c>
      <c r="M23" s="7">
        <v>0.31366319444444446</v>
      </c>
      <c r="N23" s="7">
        <v>5.945023148148143E-2</v>
      </c>
      <c r="O23" s="5">
        <f t="shared" si="1"/>
        <v>0.37311342592592589</v>
      </c>
      <c r="P23" s="6" t="s">
        <v>93</v>
      </c>
      <c r="Q23" s="7">
        <f t="shared" si="4"/>
        <v>2.3321759259259389E-3</v>
      </c>
      <c r="R23" s="7">
        <f t="shared" si="5"/>
        <v>5.3776620370370398E-2</v>
      </c>
    </row>
    <row r="24" spans="1:22" x14ac:dyDescent="0.2">
      <c r="A24" t="s">
        <v>94</v>
      </c>
      <c r="B24" t="s">
        <v>95</v>
      </c>
      <c r="C24" t="s">
        <v>36</v>
      </c>
      <c r="D24" t="s">
        <v>19</v>
      </c>
      <c r="E24" t="s">
        <v>37</v>
      </c>
      <c r="F24" t="s">
        <v>36</v>
      </c>
      <c r="G24" s="7">
        <v>0.34379976851851851</v>
      </c>
      <c r="H24" s="7">
        <v>0.41991782407407408</v>
      </c>
      <c r="I24" s="7">
        <v>0.51157060185185177</v>
      </c>
      <c r="J24" s="7">
        <v>0.58839120370370368</v>
      </c>
      <c r="K24" s="7">
        <v>0.65502199074074074</v>
      </c>
      <c r="L24" s="7">
        <v>0.64755671296296302</v>
      </c>
      <c r="M24" s="7">
        <v>0.30375694444444445</v>
      </c>
      <c r="N24" s="7">
        <v>7.1688657407407375E-2</v>
      </c>
      <c r="O24" s="5">
        <f t="shared" si="1"/>
        <v>0.37544560185185183</v>
      </c>
      <c r="P24" s="6" t="s">
        <v>96</v>
      </c>
      <c r="Q24" s="7">
        <f t="shared" si="4"/>
        <v>1.3443287037037066E-2</v>
      </c>
      <c r="R24" s="7">
        <f t="shared" si="5"/>
        <v>6.7219907407407464E-2</v>
      </c>
    </row>
    <row r="25" spans="1:22" s="3" customFormat="1" x14ac:dyDescent="0.2">
      <c r="A25" t="s">
        <v>97</v>
      </c>
      <c r="B25" t="s">
        <v>98</v>
      </c>
      <c r="C25" t="s">
        <v>36</v>
      </c>
      <c r="D25" t="s">
        <v>19</v>
      </c>
      <c r="E25" t="s">
        <v>56</v>
      </c>
      <c r="F25" t="s">
        <v>99</v>
      </c>
      <c r="G25" s="7">
        <v>0.27509722222222222</v>
      </c>
      <c r="H25" s="7"/>
      <c r="I25" s="7"/>
      <c r="J25" s="7">
        <v>0.50395833333333329</v>
      </c>
      <c r="K25" s="7">
        <v>0.59841550925925924</v>
      </c>
      <c r="L25" s="7"/>
      <c r="M25" s="7">
        <v>0.3888888888888889</v>
      </c>
      <c r="N25" t="s">
        <v>57</v>
      </c>
      <c r="O25" s="5">
        <f t="shared" si="1"/>
        <v>0.3888888888888889</v>
      </c>
      <c r="P25" s="6" t="s">
        <v>100</v>
      </c>
      <c r="Q25"/>
      <c r="R25"/>
      <c r="S25"/>
      <c r="T25"/>
      <c r="U25"/>
      <c r="V25"/>
    </row>
    <row r="26" spans="1:22" x14ac:dyDescent="0.2">
      <c r="A26" t="s">
        <v>101</v>
      </c>
      <c r="B26" t="s">
        <v>102</v>
      </c>
      <c r="C26" t="s">
        <v>2</v>
      </c>
      <c r="D26" t="s">
        <v>19</v>
      </c>
      <c r="E26" t="s">
        <v>31</v>
      </c>
      <c r="F26" t="s">
        <v>46</v>
      </c>
      <c r="G26" s="7">
        <v>0.33333333333333331</v>
      </c>
      <c r="H26" s="7">
        <v>0.39890277777777772</v>
      </c>
      <c r="I26" s="7">
        <v>0.47919791666666661</v>
      </c>
      <c r="J26" s="7">
        <v>0.57249768518518518</v>
      </c>
      <c r="K26" s="7">
        <v>0.65851388888888884</v>
      </c>
      <c r="L26" s="7">
        <v>0.65923032407407411</v>
      </c>
      <c r="M26" s="7">
        <v>0.32577430555555559</v>
      </c>
      <c r="N26" s="7">
        <v>7.5180555555555473E-2</v>
      </c>
      <c r="O26" s="5">
        <f t="shared" si="1"/>
        <v>0.40095486111111106</v>
      </c>
      <c r="P26" s="6" t="s">
        <v>103</v>
      </c>
      <c r="Q26" s="7">
        <f>O27-O26</f>
        <v>1.6342592592591965E-3</v>
      </c>
      <c r="R26" s="7">
        <f>R25+Q26</f>
        <v>1.6342592592591965E-3</v>
      </c>
    </row>
    <row r="27" spans="1:22" x14ac:dyDescent="0.2">
      <c r="A27" t="s">
        <v>104</v>
      </c>
      <c r="B27" t="s">
        <v>105</v>
      </c>
      <c r="C27" t="s">
        <v>36</v>
      </c>
      <c r="D27" t="s">
        <v>19</v>
      </c>
      <c r="E27" t="s">
        <v>31</v>
      </c>
      <c r="F27" t="s">
        <v>46</v>
      </c>
      <c r="G27" s="7">
        <v>0.33333333333333331</v>
      </c>
      <c r="H27" s="7">
        <v>0.41298611111111111</v>
      </c>
      <c r="I27" s="7">
        <v>0.49220254629629634</v>
      </c>
      <c r="J27" s="7">
        <v>0.56968055555555552</v>
      </c>
      <c r="K27" s="7">
        <v>0.66237499999999994</v>
      </c>
      <c r="L27" s="7">
        <v>0.65700347222222222</v>
      </c>
      <c r="M27" s="7">
        <v>0.32354745370370369</v>
      </c>
      <c r="N27" s="7">
        <v>7.9041666666666566E-2</v>
      </c>
      <c r="O27" s="5">
        <f t="shared" si="1"/>
        <v>0.40258912037037026</v>
      </c>
      <c r="P27" s="6" t="s">
        <v>106</v>
      </c>
      <c r="Q27" s="7">
        <f>O28-O27</f>
        <v>3.0744212962963091E-2</v>
      </c>
      <c r="R27" s="7">
        <f>R26+Q27</f>
        <v>3.2378472222222288E-2</v>
      </c>
      <c r="U27" s="3"/>
      <c r="V27" s="3"/>
    </row>
    <row r="28" spans="1:22" x14ac:dyDescent="0.2">
      <c r="A28" t="s">
        <v>107</v>
      </c>
      <c r="B28" t="s">
        <v>108</v>
      </c>
      <c r="C28" t="s">
        <v>36</v>
      </c>
      <c r="D28" t="s">
        <v>19</v>
      </c>
      <c r="E28" t="s">
        <v>31</v>
      </c>
      <c r="F28" t="s">
        <v>109</v>
      </c>
      <c r="G28" s="7">
        <v>0.33813194444444444</v>
      </c>
      <c r="H28" s="7">
        <v>0.43314467592592587</v>
      </c>
      <c r="I28" s="7">
        <v>0.51770138888888895</v>
      </c>
      <c r="J28" s="7">
        <v>0.6196145833333333</v>
      </c>
      <c r="K28" s="7">
        <v>0.68263888888888891</v>
      </c>
      <c r="L28" s="7">
        <v>0.65968634259259262</v>
      </c>
      <c r="M28" s="7">
        <v>0.32155439814814812</v>
      </c>
      <c r="N28" s="7">
        <v>9.930555555555555E-2</v>
      </c>
      <c r="O28" s="5">
        <v>0.43333333333333335</v>
      </c>
      <c r="P28" s="6" t="s">
        <v>110</v>
      </c>
      <c r="Q28" s="13"/>
      <c r="R28" s="13"/>
      <c r="S28" s="7"/>
    </row>
    <row r="29" spans="1:22" x14ac:dyDescent="0.2">
      <c r="A29" t="s">
        <v>111</v>
      </c>
      <c r="B29" t="s">
        <v>112</v>
      </c>
      <c r="C29" t="s">
        <v>36</v>
      </c>
      <c r="D29" t="s">
        <v>19</v>
      </c>
      <c r="E29" t="s">
        <v>56</v>
      </c>
      <c r="F29" t="s">
        <v>99</v>
      </c>
      <c r="G29" s="7">
        <v>0.27509722222222222</v>
      </c>
      <c r="H29" s="7"/>
      <c r="I29" s="7">
        <v>0.45189814814814816</v>
      </c>
      <c r="J29" s="7">
        <v>0.55822106481481482</v>
      </c>
      <c r="K29" s="7">
        <v>0.66306365740740736</v>
      </c>
      <c r="L29" s="7"/>
      <c r="M29" s="7">
        <v>0.49107638888888888</v>
      </c>
      <c r="O29" s="5">
        <f t="shared" si="1"/>
        <v>0.49107638888888888</v>
      </c>
      <c r="P29" s="6" t="s">
        <v>113</v>
      </c>
    </row>
    <row r="30" spans="1:22" x14ac:dyDescent="0.2">
      <c r="A30" t="s">
        <v>114</v>
      </c>
      <c r="B30" t="s">
        <v>115</v>
      </c>
      <c r="C30" t="s">
        <v>36</v>
      </c>
      <c r="D30" t="s">
        <v>19</v>
      </c>
      <c r="E30" t="s">
        <v>56</v>
      </c>
      <c r="F30" t="s">
        <v>99</v>
      </c>
      <c r="G30" s="7">
        <v>0.27509722222222222</v>
      </c>
      <c r="H30" s="7"/>
      <c r="I30" s="7">
        <v>0.45187615740740739</v>
      </c>
      <c r="J30" s="7">
        <v>0.55820949074074078</v>
      </c>
      <c r="K30" s="7">
        <v>0.66307175925925932</v>
      </c>
      <c r="L30" s="7"/>
      <c r="M30" s="7">
        <v>0.49107638888888888</v>
      </c>
      <c r="O30" s="5">
        <f t="shared" si="1"/>
        <v>0.49107638888888888</v>
      </c>
      <c r="P30" s="6" t="s">
        <v>116</v>
      </c>
    </row>
    <row r="31" spans="1:22" x14ac:dyDescent="0.2">
      <c r="G31" s="7"/>
      <c r="H31" s="7"/>
      <c r="I31" s="7"/>
      <c r="J31" s="7"/>
      <c r="K31" s="7"/>
      <c r="L31" s="7"/>
      <c r="O31" s="6"/>
      <c r="P31" s="6"/>
    </row>
    <row r="32" spans="1:22" s="3" customFormat="1" x14ac:dyDescent="0.2">
      <c r="A32"/>
      <c r="B32"/>
      <c r="C32"/>
      <c r="D32"/>
      <c r="E32"/>
      <c r="F32"/>
      <c r="G32" s="7"/>
      <c r="H32" s="7"/>
      <c r="I32" s="7"/>
      <c r="J32" s="7"/>
      <c r="K32" s="7"/>
      <c r="L32" s="7"/>
      <c r="M32"/>
      <c r="N32" s="7"/>
      <c r="O32" s="6"/>
      <c r="P32" s="6"/>
      <c r="Q32"/>
      <c r="R32"/>
      <c r="S32"/>
      <c r="T32"/>
    </row>
    <row r="33" spans="7:16" x14ac:dyDescent="0.2">
      <c r="G33" s="7">
        <v>0.33333333333333331</v>
      </c>
      <c r="H33" s="7">
        <f>G33+H34</f>
        <v>0.39166666666666666</v>
      </c>
      <c r="I33" s="7">
        <f t="shared" ref="I33:L33" si="7">H33+I34</f>
        <v>0.46111111111111114</v>
      </c>
      <c r="J33" s="7">
        <f t="shared" si="7"/>
        <v>0.53402777777777777</v>
      </c>
      <c r="K33" s="7">
        <f t="shared" si="7"/>
        <v>0.58680555555555558</v>
      </c>
      <c r="L33" s="7">
        <f t="shared" si="7"/>
        <v>0.64861111111111114</v>
      </c>
      <c r="M33" s="7"/>
      <c r="N33" s="7"/>
      <c r="O33" s="6"/>
      <c r="P33" s="6"/>
    </row>
    <row r="34" spans="7:16" x14ac:dyDescent="0.2">
      <c r="G34" s="7"/>
      <c r="H34" s="7">
        <v>5.8333333333333334E-2</v>
      </c>
      <c r="I34" s="7">
        <v>6.9444444444444448E-2</v>
      </c>
      <c r="J34" s="7">
        <v>7.2916666666666671E-2</v>
      </c>
      <c r="K34" s="7">
        <v>5.2777777777777778E-2</v>
      </c>
      <c r="L34" s="7">
        <v>6.1805555555555558E-2</v>
      </c>
      <c r="M34" s="7">
        <f>SUM(H34:L34)</f>
        <v>0.31527777777777777</v>
      </c>
      <c r="N34" s="7"/>
      <c r="O34" s="6"/>
      <c r="P34" s="6"/>
    </row>
    <row r="35" spans="7:16" x14ac:dyDescent="0.2">
      <c r="J35" s="13">
        <v>0.60486111111111107</v>
      </c>
      <c r="K35" s="13">
        <f>J35+K36</f>
        <v>0.6826388888888888</v>
      </c>
    </row>
    <row r="36" spans="7:16" x14ac:dyDescent="0.2">
      <c r="K36" s="16">
        <v>7.7777777777777779E-2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Ranked by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Haake, Steve J</dc:creator>
  <cp:lastModifiedBy>Haake, Steve J</cp:lastModifiedBy>
  <dcterms:created xsi:type="dcterms:W3CDTF">2025-09-24T13:16:15Z</dcterms:created>
  <dcterms:modified xsi:type="dcterms:W3CDTF">2025-09-24T13:16:32Z</dcterms:modified>
</cp:coreProperties>
</file>